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ESCHI\Desktop\SANDY 2020\SEVAC 2020\SEVAC 1ER PERIODO 2020\2 INFORMACIÓN PRESUPUESTAL\"/>
    </mc:Choice>
  </mc:AlternateContent>
  <bookViews>
    <workbookView xWindow="0" yWindow="0" windowWidth="24000" windowHeight="9600"/>
  </bookViews>
  <sheets>
    <sheet name="EGR OBJ GTO" sheetId="1" r:id="rId1"/>
  </sheets>
  <externalReferences>
    <externalReference r:id="rId2"/>
  </externalReferences>
  <definedNames>
    <definedName name="_xlnm.Print_Area" localSheetId="0">'EGR OBJ GTO'!$B$2:$J$92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2" i="1" l="1"/>
  <c r="F82" i="1"/>
  <c r="I81" i="1"/>
  <c r="F81" i="1"/>
  <c r="I80" i="1"/>
  <c r="F80" i="1"/>
  <c r="I79" i="1"/>
  <c r="F79" i="1"/>
  <c r="I78" i="1"/>
  <c r="F78" i="1"/>
  <c r="I77" i="1"/>
  <c r="F77" i="1"/>
  <c r="I76" i="1"/>
  <c r="F76" i="1"/>
  <c r="I75" i="1"/>
  <c r="H75" i="1"/>
  <c r="G75" i="1"/>
  <c r="F75" i="1"/>
  <c r="E75" i="1"/>
  <c r="D75" i="1"/>
  <c r="I74" i="1"/>
  <c r="F74" i="1"/>
  <c r="I73" i="1"/>
  <c r="F73" i="1"/>
  <c r="I72" i="1"/>
  <c r="F72" i="1"/>
  <c r="I71" i="1"/>
  <c r="H71" i="1"/>
  <c r="G71" i="1"/>
  <c r="F71" i="1"/>
  <c r="E71" i="1"/>
  <c r="D71" i="1"/>
  <c r="I70" i="1"/>
  <c r="F70" i="1"/>
  <c r="I69" i="1"/>
  <c r="F69" i="1"/>
  <c r="I68" i="1"/>
  <c r="F68" i="1"/>
  <c r="I67" i="1"/>
  <c r="F67" i="1"/>
  <c r="I66" i="1"/>
  <c r="F66" i="1"/>
  <c r="I65" i="1"/>
  <c r="F65" i="1"/>
  <c r="I64" i="1"/>
  <c r="F64" i="1"/>
  <c r="I63" i="1"/>
  <c r="H63" i="1"/>
  <c r="G63" i="1"/>
  <c r="F63" i="1"/>
  <c r="E63" i="1"/>
  <c r="D63" i="1"/>
  <c r="I62" i="1"/>
  <c r="F62" i="1"/>
  <c r="I61" i="1"/>
  <c r="F61" i="1"/>
  <c r="I60" i="1"/>
  <c r="F60" i="1"/>
  <c r="I59" i="1"/>
  <c r="H59" i="1"/>
  <c r="G59" i="1"/>
  <c r="F59" i="1"/>
  <c r="E59" i="1"/>
  <c r="D59" i="1"/>
  <c r="O58" i="1"/>
  <c r="F58" i="1"/>
  <c r="I58" i="1" s="1"/>
  <c r="O57" i="1"/>
  <c r="I57" i="1"/>
  <c r="F57" i="1"/>
  <c r="O56" i="1"/>
  <c r="F56" i="1"/>
  <c r="I56" i="1" s="1"/>
  <c r="O55" i="1"/>
  <c r="F55" i="1"/>
  <c r="I55" i="1" s="1"/>
  <c r="O54" i="1"/>
  <c r="F54" i="1"/>
  <c r="I54" i="1" s="1"/>
  <c r="O53" i="1"/>
  <c r="F53" i="1"/>
  <c r="I53" i="1" s="1"/>
  <c r="O52" i="1"/>
  <c r="F52" i="1"/>
  <c r="I52" i="1" s="1"/>
  <c r="O51" i="1"/>
  <c r="F51" i="1"/>
  <c r="I51" i="1" s="1"/>
  <c r="O50" i="1"/>
  <c r="F50" i="1"/>
  <c r="I50" i="1" s="1"/>
  <c r="N49" i="1"/>
  <c r="H49" i="1"/>
  <c r="G49" i="1"/>
  <c r="E49" i="1"/>
  <c r="D49" i="1"/>
  <c r="I48" i="1"/>
  <c r="F48" i="1"/>
  <c r="I47" i="1"/>
  <c r="F47" i="1"/>
  <c r="I46" i="1"/>
  <c r="F46" i="1"/>
  <c r="I45" i="1"/>
  <c r="F45" i="1"/>
  <c r="I44" i="1"/>
  <c r="F44" i="1"/>
  <c r="F43" i="1"/>
  <c r="I43" i="1" s="1"/>
  <c r="I39" i="1" s="1"/>
  <c r="I42" i="1"/>
  <c r="F42" i="1"/>
  <c r="I41" i="1"/>
  <c r="F41" i="1"/>
  <c r="I40" i="1"/>
  <c r="F40" i="1"/>
  <c r="H39" i="1"/>
  <c r="G39" i="1"/>
  <c r="F39" i="1"/>
  <c r="E39" i="1"/>
  <c r="D39" i="1"/>
  <c r="F38" i="1"/>
  <c r="I38" i="1" s="1"/>
  <c r="F37" i="1"/>
  <c r="I37" i="1" s="1"/>
  <c r="F36" i="1"/>
  <c r="I36" i="1" s="1"/>
  <c r="F35" i="1"/>
  <c r="I35" i="1" s="1"/>
  <c r="F34" i="1"/>
  <c r="I34" i="1" s="1"/>
  <c r="F33" i="1"/>
  <c r="I33" i="1" s="1"/>
  <c r="F32" i="1"/>
  <c r="I32" i="1" s="1"/>
  <c r="F31" i="1"/>
  <c r="I31" i="1" s="1"/>
  <c r="F30" i="1"/>
  <c r="I30" i="1" s="1"/>
  <c r="I29" i="1" s="1"/>
  <c r="H29" i="1"/>
  <c r="G29" i="1"/>
  <c r="E29" i="1"/>
  <c r="D29" i="1"/>
  <c r="F28" i="1"/>
  <c r="I28" i="1" s="1"/>
  <c r="F27" i="1"/>
  <c r="I27" i="1" s="1"/>
  <c r="F26" i="1"/>
  <c r="I26" i="1" s="1"/>
  <c r="F25" i="1"/>
  <c r="I25" i="1" s="1"/>
  <c r="F24" i="1"/>
  <c r="I24" i="1" s="1"/>
  <c r="F23" i="1"/>
  <c r="I23" i="1" s="1"/>
  <c r="F22" i="1"/>
  <c r="I22" i="1" s="1"/>
  <c r="F21" i="1"/>
  <c r="I21" i="1" s="1"/>
  <c r="F20" i="1"/>
  <c r="I20" i="1" s="1"/>
  <c r="H19" i="1"/>
  <c r="G19" i="1"/>
  <c r="E19" i="1"/>
  <c r="D19" i="1"/>
  <c r="F18" i="1"/>
  <c r="I18" i="1" s="1"/>
  <c r="F17" i="1"/>
  <c r="I17" i="1" s="1"/>
  <c r="F16" i="1"/>
  <c r="I16" i="1" s="1"/>
  <c r="I15" i="1"/>
  <c r="F15" i="1"/>
  <c r="F14" i="1"/>
  <c r="I14" i="1" s="1"/>
  <c r="F13" i="1"/>
  <c r="I13" i="1" s="1"/>
  <c r="F12" i="1"/>
  <c r="I12" i="1" s="1"/>
  <c r="H11" i="1"/>
  <c r="G11" i="1"/>
  <c r="E11" i="1"/>
  <c r="D11" i="1"/>
  <c r="B2" i="1"/>
  <c r="H83" i="1" l="1"/>
  <c r="G83" i="1"/>
  <c r="E83" i="1"/>
  <c r="F29" i="1"/>
  <c r="D83" i="1"/>
  <c r="I19" i="1"/>
  <c r="I11" i="1"/>
  <c r="I49" i="1"/>
  <c r="F11" i="1"/>
  <c r="F19" i="1"/>
  <c r="F49" i="1"/>
  <c r="F83" i="1" l="1"/>
  <c r="I83" i="1"/>
</calcChain>
</file>

<file path=xl/sharedStrings.xml><?xml version="1.0" encoding="utf-8"?>
<sst xmlns="http://schemas.openxmlformats.org/spreadsheetml/2006/main" count="87" uniqueCount="87">
  <si>
    <t>Estado Analítico del Ejercicio del Presupuesto de Egresos</t>
  </si>
  <si>
    <t>Clasificación por Objeto del Gasto (Capítulo y Concepto)</t>
  </si>
  <si>
    <t>(Miles de Pesos)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</si>
  <si>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</si>
  <si>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</si>
  <si>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</si>
  <si>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</si>
  <si>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</si>
  <si>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</si>
  <si>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</si>
  <si>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</si>
  <si>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</si>
  <si>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</si>
  <si>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</si>
  <si>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</si>
  <si>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</si>
  <si>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</si>
  <si>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</si>
  <si>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</si>
  <si>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</si>
  <si>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</si>
  <si>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</si>
  <si>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</si>
  <si>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</si>
  <si>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</si>
  <si>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</si>
  <si>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</si>
  <si>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</si>
  <si>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</si>
  <si>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</si>
  <si>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</si>
  <si>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</si>
  <si>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</si>
  <si>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</si>
  <si>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</si>
  <si>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</si>
  <si>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</si>
  <si>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</si>
  <si>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</si>
  <si>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</si>
  <si>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</si>
  <si>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</si>
  <si>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</si>
  <si>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</si>
  <si>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</si>
  <si>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</si>
  <si>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</si>
  <si>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</si>
  <si>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</si>
  <si>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</si>
  <si>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</si>
  <si>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</si>
  <si>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</si>
  <si>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</si>
  <si>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</si>
  <si>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</si>
  <si>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</si>
  <si>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</si>
  <si>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</si>
  <si>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</si>
  <si>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</si>
  <si>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</si>
  <si>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</si>
  <si>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</si>
  <si>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</si>
  <si>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</si>
  <si>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</si>
  <si>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</si>
  <si>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</si>
  <si>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</si>
  <si>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</si>
  <si>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</si>
  <si>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</si>
  <si>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</si>
  <si>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</si>
  <si>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</si>
  <si>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</si>
  <si>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</si>
  <si>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</si>
  <si>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</si>
  <si>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</si>
  <si>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</si>
  <si>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</si>
  <si>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</si>
  <si>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</si>
  <si>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Gasto</t>
  </si>
  <si>
    <t>Del 1 de enero al 31 de marzo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</si>
</sst>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_-* #,##0.0_-;\-* #,##0.0_-;_-* &quot;-&quot;??_-;_-@_-"/>
    <numFmt numFmtId="165" formatCode="_-* #,##0.0_-;\(#,##0.0\);_-* &quot;-&quot;??_-;_-@_-"/>
    <numFmt numFmtId="166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Gotham Book"/>
      <family val="3"/>
    </font>
    <font>
      <b/>
      <sz val="9"/>
      <color theme="1"/>
      <name val="Gotham Book"/>
      <family val="3"/>
    </font>
    <font>
      <sz val="8"/>
      <color theme="1"/>
      <name val="Gotham Book"/>
      <family val="3"/>
    </font>
    <font>
      <b/>
      <sz val="9"/>
      <color rgb="FF000000"/>
      <name val="Gotham Book"/>
      <family val="3"/>
    </font>
    <font>
      <b/>
      <sz val="9"/>
      <color indexed="8"/>
      <name val="Gotham Book"/>
      <family val="3"/>
    </font>
    <font>
      <sz val="9"/>
      <color rgb="FF000000"/>
      <name val="Gotham Book"/>
      <family val="3"/>
    </font>
    <font>
      <sz val="9"/>
      <color indexed="8"/>
      <name val="Gotham Book"/>
      <family val="3"/>
    </font>
    <font>
      <sz val="9"/>
      <color indexed="8"/>
      <name val="Gotham Book"/>
    </font>
    <font>
      <sz val="11"/>
      <color theme="1"/>
      <name val="Gotham Book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0">
    <xf numFmtId="0" fontId="0" fillId="0" borderId="0" xfId="0"/>
    <xf numFmtId="0" fontId="2" fillId="0" borderId="0" xfId="0" applyFont="1"/>
    <xf numFmtId="0" fontId="4" fillId="0" borderId="0" xfId="0" applyFont="1" applyFill="1"/>
    <xf numFmtId="37" fontId="3" fillId="0" borderId="13" xfId="1" applyNumberFormat="1" applyFont="1" applyFill="1" applyBorder="1" applyAlignment="1" applyProtection="1">
      <alignment horizontal="center" vertical="center"/>
    </xf>
    <xf numFmtId="37" fontId="3" fillId="0" borderId="13" xfId="1" applyNumberFormat="1" applyFont="1" applyFill="1" applyBorder="1" applyAlignment="1" applyProtection="1">
      <alignment horizontal="center" wrapText="1"/>
    </xf>
    <xf numFmtId="37" fontId="3" fillId="0" borderId="13" xfId="1" applyNumberFormat="1" applyFont="1" applyFill="1" applyBorder="1" applyAlignment="1" applyProtection="1">
      <alignment horizontal="center"/>
    </xf>
    <xf numFmtId="164" fontId="6" fillId="2" borderId="15" xfId="1" applyNumberFormat="1" applyFont="1" applyFill="1" applyBorder="1" applyAlignment="1">
      <alignment horizontal="right"/>
    </xf>
    <xf numFmtId="164" fontId="6" fillId="2" borderId="16" xfId="1" applyNumberFormat="1" applyFont="1" applyFill="1" applyBorder="1" applyAlignment="1">
      <alignment horizontal="right"/>
    </xf>
    <xf numFmtId="9" fontId="2" fillId="0" borderId="0" xfId="2" applyFont="1"/>
    <xf numFmtId="0" fontId="7" fillId="0" borderId="4" xfId="0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165" fontId="8" fillId="2" borderId="17" xfId="1" applyNumberFormat="1" applyFont="1" applyFill="1" applyBorder="1" applyAlignment="1" applyProtection="1">
      <alignment horizontal="right"/>
      <protection locked="0"/>
    </xf>
    <xf numFmtId="164" fontId="8" fillId="2" borderId="17" xfId="1" applyNumberFormat="1" applyFont="1" applyFill="1" applyBorder="1" applyAlignment="1" applyProtection="1">
      <alignment horizontal="right"/>
      <protection locked="0"/>
    </xf>
    <xf numFmtId="164" fontId="8" fillId="2" borderId="18" xfId="1" applyNumberFormat="1" applyFont="1" applyFill="1" applyBorder="1" applyAlignment="1">
      <alignment horizontal="right"/>
    </xf>
    <xf numFmtId="166" fontId="2" fillId="0" borderId="0" xfId="0" applyNumberFormat="1" applyFont="1"/>
    <xf numFmtId="164" fontId="2" fillId="0" borderId="0" xfId="0" applyNumberFormat="1" applyFont="1"/>
    <xf numFmtId="165" fontId="8" fillId="0" borderId="17" xfId="1" applyNumberFormat="1" applyFont="1" applyFill="1" applyBorder="1" applyAlignment="1" applyProtection="1">
      <alignment horizontal="right"/>
      <protection locked="0"/>
    </xf>
    <xf numFmtId="164" fontId="8" fillId="0" borderId="17" xfId="1" applyNumberFormat="1" applyFont="1" applyFill="1" applyBorder="1" applyAlignment="1" applyProtection="1">
      <alignment horizontal="right"/>
      <protection locked="0"/>
    </xf>
    <xf numFmtId="164" fontId="8" fillId="0" borderId="18" xfId="1" applyNumberFormat="1" applyFont="1" applyFill="1" applyBorder="1" applyAlignment="1">
      <alignment horizontal="right"/>
    </xf>
    <xf numFmtId="0" fontId="2" fillId="0" borderId="0" xfId="0" applyFont="1" applyFill="1"/>
    <xf numFmtId="43" fontId="2" fillId="0" borderId="0" xfId="0" applyNumberFormat="1" applyFont="1" applyFill="1"/>
    <xf numFmtId="164" fontId="6" fillId="2" borderId="17" xfId="1" applyNumberFormat="1" applyFont="1" applyFill="1" applyBorder="1" applyAlignment="1">
      <alignment horizontal="right"/>
    </xf>
    <xf numFmtId="164" fontId="6" fillId="2" borderId="18" xfId="1" applyNumberFormat="1" applyFont="1" applyFill="1" applyBorder="1" applyAlignment="1">
      <alignment horizontal="right"/>
    </xf>
    <xf numFmtId="43" fontId="2" fillId="0" borderId="0" xfId="0" applyNumberFormat="1" applyFont="1"/>
    <xf numFmtId="164" fontId="9" fillId="2" borderId="17" xfId="1" applyNumberFormat="1" applyFont="1" applyFill="1" applyBorder="1" applyAlignment="1" applyProtection="1">
      <alignment horizontal="right"/>
      <protection locked="0"/>
    </xf>
    <xf numFmtId="0" fontId="2" fillId="3" borderId="0" xfId="0" applyFont="1" applyFill="1"/>
    <xf numFmtId="164" fontId="10" fillId="0" borderId="0" xfId="0" applyNumberFormat="1" applyFont="1"/>
    <xf numFmtId="0" fontId="3" fillId="0" borderId="9" xfId="0" applyFont="1" applyBorder="1" applyAlignment="1">
      <alignment horizontal="justify" vertical="center" wrapText="1"/>
    </xf>
    <xf numFmtId="0" fontId="3" fillId="0" borderId="11" xfId="0" applyFont="1" applyBorder="1" applyAlignment="1">
      <alignment horizontal="justify" vertical="center" wrapText="1"/>
    </xf>
    <xf numFmtId="164" fontId="6" fillId="0" borderId="13" xfId="1" applyNumberFormat="1" applyFont="1" applyFill="1" applyBorder="1" applyAlignment="1">
      <alignment horizontal="right"/>
    </xf>
    <xf numFmtId="10" fontId="10" fillId="0" borderId="0" xfId="2" applyNumberFormat="1" applyFont="1"/>
    <xf numFmtId="10" fontId="2" fillId="0" borderId="0" xfId="2" applyNumberFormat="1" applyFont="1"/>
    <xf numFmtId="4" fontId="2" fillId="0" borderId="0" xfId="0" applyNumberFormat="1" applyFont="1"/>
    <xf numFmtId="0" fontId="5" fillId="0" borderId="4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37" fontId="3" fillId="0" borderId="1" xfId="1" applyNumberFormat="1" applyFont="1" applyFill="1" applyBorder="1" applyAlignment="1" applyProtection="1">
      <alignment horizontal="center" vertical="center" wrapText="1"/>
    </xf>
    <xf numFmtId="37" fontId="3" fillId="0" borderId="3" xfId="1" applyNumberFormat="1" applyFont="1" applyFill="1" applyBorder="1" applyAlignment="1" applyProtection="1">
      <alignment horizontal="center" vertical="center"/>
    </xf>
    <xf numFmtId="37" fontId="3" fillId="0" borderId="4" xfId="1" applyNumberFormat="1" applyFont="1" applyFill="1" applyBorder="1" applyAlignment="1" applyProtection="1">
      <alignment horizontal="center" vertical="center"/>
    </xf>
    <xf numFmtId="37" fontId="3" fillId="0" borderId="5" xfId="1" applyNumberFormat="1" applyFont="1" applyFill="1" applyBorder="1" applyAlignment="1" applyProtection="1">
      <alignment horizontal="center" vertical="center"/>
    </xf>
    <xf numFmtId="37" fontId="3" fillId="0" borderId="6" xfId="1" applyNumberFormat="1" applyFont="1" applyFill="1" applyBorder="1" applyAlignment="1" applyProtection="1">
      <alignment horizontal="center" vertical="center"/>
    </xf>
    <xf numFmtId="37" fontId="3" fillId="0" borderId="8" xfId="1" applyNumberFormat="1" applyFont="1" applyFill="1" applyBorder="1" applyAlignment="1" applyProtection="1">
      <alignment horizontal="center" vertical="center"/>
    </xf>
    <xf numFmtId="37" fontId="3" fillId="0" borderId="9" xfId="1" applyNumberFormat="1" applyFont="1" applyFill="1" applyBorder="1" applyAlignment="1" applyProtection="1">
      <alignment horizontal="center"/>
    </xf>
    <xf numFmtId="37" fontId="3" fillId="0" borderId="10" xfId="1" applyNumberFormat="1" applyFont="1" applyFill="1" applyBorder="1" applyAlignment="1" applyProtection="1">
      <alignment horizontal="center"/>
    </xf>
    <xf numFmtId="37" fontId="3" fillId="0" borderId="11" xfId="1" applyNumberFormat="1" applyFont="1" applyFill="1" applyBorder="1" applyAlignment="1" applyProtection="1">
      <alignment horizontal="center"/>
    </xf>
    <xf numFmtId="37" fontId="3" fillId="0" borderId="12" xfId="1" applyNumberFormat="1" applyFont="1" applyFill="1" applyBorder="1" applyAlignment="1" applyProtection="1">
      <alignment horizontal="center" vertical="center" wrapText="1"/>
    </xf>
    <xf numFmtId="37" fontId="3" fillId="0" borderId="14" xfId="1" applyNumberFormat="1" applyFont="1" applyFill="1" applyBorder="1" applyAlignment="1" applyProtection="1">
      <alignment horizontal="center" vertical="center" wrapText="1"/>
    </xf>
    <xf numFmtId="37" fontId="3" fillId="0" borderId="1" xfId="1" applyNumberFormat="1" applyFont="1" applyFill="1" applyBorder="1" applyAlignment="1" applyProtection="1">
      <alignment horizontal="center"/>
    </xf>
    <xf numFmtId="37" fontId="3" fillId="0" borderId="2" xfId="1" applyNumberFormat="1" applyFont="1" applyFill="1" applyBorder="1" applyAlignment="1" applyProtection="1">
      <alignment horizontal="center"/>
    </xf>
    <xf numFmtId="37" fontId="3" fillId="0" borderId="3" xfId="1" applyNumberFormat="1" applyFont="1" applyFill="1" applyBorder="1" applyAlignment="1" applyProtection="1">
      <alignment horizontal="center"/>
    </xf>
    <xf numFmtId="37" fontId="3" fillId="0" borderId="4" xfId="1" applyNumberFormat="1" applyFont="1" applyFill="1" applyBorder="1" applyAlignment="1" applyProtection="1">
      <alignment horizontal="center"/>
      <protection locked="0"/>
    </xf>
    <xf numFmtId="37" fontId="3" fillId="0" borderId="0" xfId="1" applyNumberFormat="1" applyFont="1" applyFill="1" applyBorder="1" applyAlignment="1" applyProtection="1">
      <alignment horizontal="center"/>
      <protection locked="0"/>
    </xf>
    <xf numFmtId="37" fontId="3" fillId="0" borderId="5" xfId="1" applyNumberFormat="1" applyFont="1" applyFill="1" applyBorder="1" applyAlignment="1" applyProtection="1">
      <alignment horizontal="center"/>
      <protection locked="0"/>
    </xf>
    <xf numFmtId="37" fontId="3" fillId="0" borderId="4" xfId="1" applyNumberFormat="1" applyFont="1" applyFill="1" applyBorder="1" applyAlignment="1" applyProtection="1">
      <alignment horizontal="center"/>
    </xf>
    <xf numFmtId="37" fontId="3" fillId="0" borderId="0" xfId="1" applyNumberFormat="1" applyFont="1" applyFill="1" applyBorder="1" applyAlignment="1" applyProtection="1">
      <alignment horizontal="center"/>
    </xf>
    <xf numFmtId="37" fontId="3" fillId="0" borderId="5" xfId="1" applyNumberFormat="1" applyFont="1" applyFill="1" applyBorder="1" applyAlignment="1" applyProtection="1">
      <alignment horizontal="center"/>
    </xf>
    <xf numFmtId="37" fontId="3" fillId="0" borderId="6" xfId="1" applyNumberFormat="1" applyFont="1" applyFill="1" applyBorder="1" applyAlignment="1" applyProtection="1">
      <alignment horizontal="center"/>
    </xf>
    <xf numFmtId="37" fontId="3" fillId="0" borderId="7" xfId="1" applyNumberFormat="1" applyFont="1" applyFill="1" applyBorder="1" applyAlignment="1" applyProtection="1">
      <alignment horizontal="center"/>
    </xf>
    <xf numFmtId="37" fontId="3" fillId="0" borderId="8" xfId="1" applyNumberFormat="1" applyFont="1" applyFill="1" applyBorder="1" applyAlignment="1" applyProtection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1790700</xdr:colOff>
      <xdr:row>86</xdr:row>
      <xdr:rowOff>154306</xdr:rowOff>
    </xdr:from>
    <xdr:to>
      <xdr:col>3</xdr:col>
      <xdr:colOff>654001</xdr:colOff>
      <xdr:row>91</xdr:row>
      <xdr:rowOff>79376</xdr:rowOff>
    </xdr:to>
    <xdr:sp macro="" textlink="">
      <xdr:nvSpPr>
        <xdr:cNvPr id="2" name="7 CuadroTexto">
          <a:extLst/>
        </xdr:cNvPr>
        <xdr:cNvSpPr txBox="1"/>
      </xdr:nvSpPr>
      <xdr:spPr>
        <a:xfrm>
          <a:off x="2657475" y="15870556"/>
          <a:ext cx="2816176" cy="7823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LCDA.</a:t>
          </a: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IRMA NEFTALI LEMUS DÍAZ</a:t>
          </a:r>
          <a:endParaRPr lang="es-MX">
            <a:effectLst/>
          </a:endParaRPr>
        </a:p>
        <a:p>
          <a:pPr algn="ctr"/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Encargada del Departamento</a:t>
          </a: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 Recursos Financieros</a:t>
          </a:r>
          <a:endParaRPr lang="es-MX" sz="1100"/>
        </a:p>
      </xdr:txBody>
    </xdr:sp>
    <xdr:clientData/>
  </xdr:twoCellAnchor>
  <xdr:twoCellAnchor>
    <xdr:from>
      <xdr:col>4</xdr:col>
      <xdr:colOff>201929</xdr:colOff>
      <xdr:row>86</xdr:row>
      <xdr:rowOff>152400</xdr:rowOff>
    </xdr:from>
    <xdr:to>
      <xdr:col>6</xdr:col>
      <xdr:colOff>850100</xdr:colOff>
      <xdr:row>92</xdr:row>
      <xdr:rowOff>25400</xdr:rowOff>
    </xdr:to>
    <xdr:sp macro="" textlink="">
      <xdr:nvSpPr>
        <xdr:cNvPr id="3" name="8 CuadroTexto">
          <a:extLst/>
        </xdr:cNvPr>
        <xdr:cNvSpPr txBox="1"/>
      </xdr:nvSpPr>
      <xdr:spPr>
        <a:xfrm>
          <a:off x="6012179" y="15868650"/>
          <a:ext cx="2877021" cy="901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100"/>
            </a:lnSpc>
          </a:pPr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C.P. MARIBEL DOMÍNGUEZ</a:t>
          </a: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SALGADO</a:t>
          </a:r>
          <a:endParaRPr lang="es-MX">
            <a:effectLst/>
          </a:endParaRPr>
        </a:p>
        <a:p>
          <a:pPr algn="ctr">
            <a:lnSpc>
              <a:spcPts val="1100"/>
            </a:lnSpc>
          </a:pPr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Encargada de la Subdirección</a:t>
          </a: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 Servicios Administrativos</a:t>
          </a:r>
          <a:endParaRPr lang="es-MX">
            <a:effectLst/>
          </a:endParaRPr>
        </a:p>
      </xdr:txBody>
    </xdr:sp>
    <xdr:clientData/>
  </xdr:twoCellAnchor>
  <xdr:twoCellAnchor>
    <xdr:from>
      <xdr:col>4</xdr:col>
      <xdr:colOff>190500</xdr:colOff>
      <xdr:row>86</xdr:row>
      <xdr:rowOff>161925</xdr:rowOff>
    </xdr:from>
    <xdr:to>
      <xdr:col>6</xdr:col>
      <xdr:colOff>700071</xdr:colOff>
      <xdr:row>86</xdr:row>
      <xdr:rowOff>161925</xdr:rowOff>
    </xdr:to>
    <xdr:cxnSp macro="">
      <xdr:nvCxnSpPr>
        <xdr:cNvPr id="4" name="3 Conector recto">
          <a:extLst/>
        </xdr:cNvPr>
        <xdr:cNvCxnSpPr/>
      </xdr:nvCxnSpPr>
      <xdr:spPr>
        <a:xfrm>
          <a:off x="6000750" y="15878175"/>
          <a:ext cx="2738421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1800225</xdr:colOff>
      <xdr:row>87</xdr:row>
      <xdr:rowOff>1905</xdr:rowOff>
    </xdr:from>
    <xdr:to>
      <xdr:col>3</xdr:col>
      <xdr:colOff>573379</xdr:colOff>
      <xdr:row>87</xdr:row>
      <xdr:rowOff>1905</xdr:rowOff>
    </xdr:to>
    <xdr:cxnSp macro="">
      <xdr:nvCxnSpPr>
        <xdr:cNvPr id="5" name="4 Conector recto">
          <a:extLst/>
        </xdr:cNvPr>
        <xdr:cNvCxnSpPr/>
      </xdr:nvCxnSpPr>
      <xdr:spPr>
        <a:xfrm>
          <a:off x="2667000" y="15889605"/>
          <a:ext cx="2726029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ESCHI/Desktop/SANDY%202019/SEVAC/SEVAC%203ER%20PERIODO%202019/ESTADOS%20FINANCIEROS%20TESCHI%20A%20SEPTIEMBRE%20201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T FINAN"/>
      <sheetName val="ACTIV"/>
      <sheetName val="HACIENDA PUB"/>
      <sheetName val="EDO CAMB SIT FINAN"/>
      <sheetName val="FLUJOS EFEC"/>
      <sheetName val="ANALITICO ACTIVO"/>
      <sheetName val="ANALITICO DEUDA"/>
      <sheetName val="ANALITICO ING"/>
      <sheetName val="INGRESOS"/>
      <sheetName val="EGR OBJ GTO"/>
      <sheetName val="EGR ECONOM"/>
      <sheetName val="EGR ADMTVA"/>
      <sheetName val="ADMTVA 1"/>
      <sheetName val="ADMTVA 2"/>
      <sheetName val="EGR FUNCIONAL"/>
      <sheetName val="ENDEUDAMIENTO"/>
      <sheetName val="INTERES DEUDA"/>
      <sheetName val="GTO PROGRAMATICO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4">
          <cell r="B4" t="str">
            <v xml:space="preserve">TECNOLOGICO DE ESTUDIOS SUPERIORES DE CHIMALHUACAN (TESCHI) 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96"/>
  <sheetViews>
    <sheetView tabSelected="1" view="pageBreakPreview" zoomScale="110" zoomScaleNormal="100" zoomScaleSheetLayoutView="110" workbookViewId="0">
      <selection activeCell="B6" sqref="B6:I6"/>
    </sheetView>
  </sheetViews>
  <sheetFormatPr baseColWidth="10" defaultRowHeight="13.5" x14ac:dyDescent="0.15"/>
  <cols>
    <col min="1" max="1" width="1.5703125" style="1" customWidth="1"/>
    <col min="2" max="2" width="11.42578125" style="1"/>
    <col min="3" max="3" width="59.28515625" style="1" customWidth="1"/>
    <col min="4" max="4" width="14.85546875" style="1" customWidth="1"/>
    <col min="5" max="5" width="17.85546875" style="1" customWidth="1"/>
    <col min="6" max="6" width="15.5703125" style="1" customWidth="1"/>
    <col min="7" max="7" width="14.85546875" style="1" customWidth="1"/>
    <col min="8" max="8" width="13.7109375" style="1" customWidth="1"/>
    <col min="9" max="9" width="14.42578125" style="1" customWidth="1"/>
    <col min="10" max="10" width="1.42578125" style="1" customWidth="1"/>
    <col min="11" max="12" width="15.42578125" style="1" bestFit="1" customWidth="1"/>
    <col min="13" max="13" width="14.42578125" style="1" bestFit="1" customWidth="1"/>
    <col min="14" max="14" width="11.42578125" style="1"/>
    <col min="15" max="15" width="14.140625" style="1" bestFit="1" customWidth="1"/>
    <col min="16" max="16384" width="11.42578125" style="1"/>
  </cols>
  <sheetData>
    <row r="1" spans="2:13" ht="10.5" customHeight="1" thickBot="1" x14ac:dyDescent="0.2"/>
    <row r="2" spans="2:13" ht="16.5" customHeight="1" x14ac:dyDescent="0.15">
      <c r="B2" s="48" t="str">
        <f>+[1]INGRESOS!B4</f>
        <v xml:space="preserve">TECNOLOGICO DE ESTUDIOS SUPERIORES DE CHIMALHUACAN (TESCHI) </v>
      </c>
      <c r="C2" s="49"/>
      <c r="D2" s="49"/>
      <c r="E2" s="49"/>
      <c r="F2" s="49"/>
      <c r="G2" s="49"/>
      <c r="H2" s="49"/>
      <c r="I2" s="50"/>
    </row>
    <row r="3" spans="2:13" ht="16.5" customHeight="1" x14ac:dyDescent="0.15">
      <c r="B3" s="51" t="s">
        <v>0</v>
      </c>
      <c r="C3" s="52"/>
      <c r="D3" s="52"/>
      <c r="E3" s="52"/>
      <c r="F3" s="52"/>
      <c r="G3" s="52"/>
      <c r="H3" s="52"/>
      <c r="I3" s="53"/>
    </row>
    <row r="4" spans="2:13" ht="16.5" customHeight="1" x14ac:dyDescent="0.15">
      <c r="B4" s="54" t="s">
        <v>1</v>
      </c>
      <c r="C4" s="55"/>
      <c r="D4" s="55"/>
      <c r="E4" s="55"/>
      <c r="F4" s="55"/>
      <c r="G4" s="55"/>
      <c r="H4" s="55"/>
      <c r="I4" s="56"/>
    </row>
    <row r="5" spans="2:13" ht="16.5" customHeight="1" x14ac:dyDescent="0.15">
      <c r="B5" s="54" t="s">
        <v>86</v>
      </c>
      <c r="C5" s="55"/>
      <c r="D5" s="55"/>
      <c r="E5" s="55"/>
      <c r="F5" s="55"/>
      <c r="G5" s="55"/>
      <c r="H5" s="55"/>
      <c r="I5" s="56"/>
    </row>
    <row r="6" spans="2:13" ht="16.5" customHeight="1" thickBot="1" x14ac:dyDescent="0.2">
      <c r="B6" s="57" t="s">
        <v>2</v>
      </c>
      <c r="C6" s="58"/>
      <c r="D6" s="58"/>
      <c r="E6" s="58"/>
      <c r="F6" s="58"/>
      <c r="G6" s="58"/>
      <c r="H6" s="58"/>
      <c r="I6" s="59"/>
    </row>
    <row r="7" spans="2:13" ht="9.75" customHeight="1" thickBot="1" x14ac:dyDescent="0.2">
      <c r="B7" s="2"/>
      <c r="C7" s="2"/>
      <c r="D7" s="2"/>
      <c r="E7" s="2"/>
      <c r="F7" s="2"/>
      <c r="G7" s="2"/>
      <c r="H7" s="2"/>
      <c r="I7" s="2"/>
    </row>
    <row r="8" spans="2:13" ht="13.5" customHeight="1" thickBot="1" x14ac:dyDescent="0.2">
      <c r="B8" s="37" t="s">
        <v>3</v>
      </c>
      <c r="C8" s="38"/>
      <c r="D8" s="43" t="s">
        <v>4</v>
      </c>
      <c r="E8" s="44"/>
      <c r="F8" s="44"/>
      <c r="G8" s="44"/>
      <c r="H8" s="45"/>
      <c r="I8" s="46" t="s">
        <v>5</v>
      </c>
    </row>
    <row r="9" spans="2:13" ht="24.75" customHeight="1" thickBot="1" x14ac:dyDescent="0.2">
      <c r="B9" s="39"/>
      <c r="C9" s="40"/>
      <c r="D9" s="3" t="s">
        <v>6</v>
      </c>
      <c r="E9" s="4" t="s">
        <v>7</v>
      </c>
      <c r="F9" s="3" t="s">
        <v>8</v>
      </c>
      <c r="G9" s="3" t="s">
        <v>9</v>
      </c>
      <c r="H9" s="3" t="s">
        <v>10</v>
      </c>
      <c r="I9" s="47"/>
    </row>
    <row r="10" spans="2:13" ht="14.25" customHeight="1" thickBot="1" x14ac:dyDescent="0.2">
      <c r="B10" s="41"/>
      <c r="C10" s="42"/>
      <c r="D10" s="5">
        <v>1</v>
      </c>
      <c r="E10" s="5">
        <v>2</v>
      </c>
      <c r="F10" s="5" t="s">
        <v>11</v>
      </c>
      <c r="G10" s="5">
        <v>4</v>
      </c>
      <c r="H10" s="5">
        <v>5</v>
      </c>
      <c r="I10" s="5" t="s">
        <v>12</v>
      </c>
    </row>
    <row r="11" spans="2:13" ht="14.25" customHeight="1" x14ac:dyDescent="0.15">
      <c r="B11" s="35" t="s">
        <v>13</v>
      </c>
      <c r="C11" s="36"/>
      <c r="D11" s="6">
        <f t="shared" ref="D11:I11" si="0">SUM(D12:D18)</f>
        <v>71713.599999999991</v>
      </c>
      <c r="E11" s="6">
        <f t="shared" si="0"/>
        <v>-1.4210854715202004E-14</v>
      </c>
      <c r="F11" s="6">
        <f t="shared" si="0"/>
        <v>71713.599999999991</v>
      </c>
      <c r="G11" s="6">
        <f t="shared" si="0"/>
        <v>17249.400000000001</v>
      </c>
      <c r="H11" s="6">
        <f t="shared" si="0"/>
        <v>17249.400000000001</v>
      </c>
      <c r="I11" s="7">
        <f t="shared" si="0"/>
        <v>54464.19999999999</v>
      </c>
      <c r="K11" s="8"/>
    </row>
    <row r="12" spans="2:13" ht="14.25" customHeight="1" x14ac:dyDescent="0.15">
      <c r="B12" s="9"/>
      <c r="C12" s="10" t="s">
        <v>14</v>
      </c>
      <c r="D12" s="11">
        <v>38388.699999999997</v>
      </c>
      <c r="E12" s="12">
        <v>-284.39999999999998</v>
      </c>
      <c r="F12" s="11">
        <f t="shared" ref="F12:F18" si="1">D12+E12</f>
        <v>38104.299999999996</v>
      </c>
      <c r="G12" s="12">
        <v>9246.7000000000007</v>
      </c>
      <c r="H12" s="12">
        <v>9246.7000000000007</v>
      </c>
      <c r="I12" s="13">
        <f t="shared" ref="I12:I18" si="2">F12-G12</f>
        <v>28857.599999999995</v>
      </c>
      <c r="K12" s="14"/>
      <c r="M12" s="15"/>
    </row>
    <row r="13" spans="2:13" ht="14.25" customHeight="1" x14ac:dyDescent="0.15">
      <c r="B13" s="9"/>
      <c r="C13" s="10" t="s">
        <v>15</v>
      </c>
      <c r="D13" s="11">
        <v>1230</v>
      </c>
      <c r="E13" s="12">
        <v>-56.6</v>
      </c>
      <c r="F13" s="11">
        <f t="shared" si="1"/>
        <v>1173.4000000000001</v>
      </c>
      <c r="G13" s="12">
        <v>250.9</v>
      </c>
      <c r="H13" s="12">
        <v>250.9</v>
      </c>
      <c r="I13" s="13">
        <f t="shared" si="2"/>
        <v>922.50000000000011</v>
      </c>
      <c r="M13" s="15"/>
    </row>
    <row r="14" spans="2:13" ht="14.25" customHeight="1" x14ac:dyDescent="0.15">
      <c r="B14" s="9"/>
      <c r="C14" s="10" t="s">
        <v>16</v>
      </c>
      <c r="D14" s="16">
        <v>15046.3</v>
      </c>
      <c r="E14" s="17">
        <v>151.19999999999999</v>
      </c>
      <c r="F14" s="16">
        <f t="shared" si="1"/>
        <v>15197.5</v>
      </c>
      <c r="G14" s="17">
        <v>4350.3</v>
      </c>
      <c r="H14" s="17">
        <v>4350.3</v>
      </c>
      <c r="I14" s="18">
        <f>F14-G14</f>
        <v>10847.2</v>
      </c>
      <c r="J14" s="19"/>
      <c r="K14" s="20"/>
      <c r="M14" s="15"/>
    </row>
    <row r="15" spans="2:13" ht="14.25" customHeight="1" x14ac:dyDescent="0.15">
      <c r="B15" s="9"/>
      <c r="C15" s="10" t="s">
        <v>17</v>
      </c>
      <c r="D15" s="11">
        <v>7876.2</v>
      </c>
      <c r="E15" s="12">
        <v>268</v>
      </c>
      <c r="F15" s="11">
        <f t="shared" si="1"/>
        <v>8144.2</v>
      </c>
      <c r="G15" s="12">
        <v>2259.5</v>
      </c>
      <c r="H15" s="12">
        <v>2259.5</v>
      </c>
      <c r="I15" s="13">
        <f t="shared" si="2"/>
        <v>5884.7</v>
      </c>
      <c r="M15" s="15"/>
    </row>
    <row r="16" spans="2:13" ht="14.25" customHeight="1" x14ac:dyDescent="0.15">
      <c r="B16" s="9"/>
      <c r="C16" s="10" t="s">
        <v>18</v>
      </c>
      <c r="D16" s="11">
        <v>9078.2000000000007</v>
      </c>
      <c r="E16" s="12">
        <v>-78.2</v>
      </c>
      <c r="F16" s="11">
        <f t="shared" si="1"/>
        <v>9000</v>
      </c>
      <c r="G16" s="12">
        <v>1142</v>
      </c>
      <c r="H16" s="12">
        <v>1142</v>
      </c>
      <c r="I16" s="13">
        <f t="shared" si="2"/>
        <v>7858</v>
      </c>
      <c r="M16" s="15"/>
    </row>
    <row r="17" spans="2:13" ht="14.25" customHeight="1" x14ac:dyDescent="0.15">
      <c r="B17" s="9"/>
      <c r="C17" s="10" t="s">
        <v>19</v>
      </c>
      <c r="D17" s="11">
        <v>0</v>
      </c>
      <c r="E17" s="12">
        <v>0</v>
      </c>
      <c r="F17" s="11">
        <f t="shared" si="1"/>
        <v>0</v>
      </c>
      <c r="G17" s="12">
        <v>0</v>
      </c>
      <c r="H17" s="12">
        <v>0</v>
      </c>
      <c r="I17" s="13">
        <f t="shared" si="2"/>
        <v>0</v>
      </c>
      <c r="M17" s="15"/>
    </row>
    <row r="18" spans="2:13" ht="14.25" customHeight="1" x14ac:dyDescent="0.15">
      <c r="B18" s="9"/>
      <c r="C18" s="10" t="s">
        <v>20</v>
      </c>
      <c r="D18" s="11">
        <v>94.2</v>
      </c>
      <c r="E18" s="12">
        <v>0</v>
      </c>
      <c r="F18" s="11">
        <f t="shared" si="1"/>
        <v>94.2</v>
      </c>
      <c r="G18" s="12">
        <v>0</v>
      </c>
      <c r="H18" s="12">
        <v>0</v>
      </c>
      <c r="I18" s="13">
        <f t="shared" si="2"/>
        <v>94.2</v>
      </c>
      <c r="M18" s="15"/>
    </row>
    <row r="19" spans="2:13" ht="14.25" customHeight="1" x14ac:dyDescent="0.15">
      <c r="B19" s="33" t="s">
        <v>21</v>
      </c>
      <c r="C19" s="34"/>
      <c r="D19" s="21">
        <f t="shared" ref="D19:I19" si="3">SUM(D20:D28)</f>
        <v>13156.8</v>
      </c>
      <c r="E19" s="21">
        <f t="shared" si="3"/>
        <v>0</v>
      </c>
      <c r="F19" s="21">
        <f t="shared" si="3"/>
        <v>13156.799999999997</v>
      </c>
      <c r="G19" s="21">
        <f t="shared" si="3"/>
        <v>3807.2000000000003</v>
      </c>
      <c r="H19" s="21">
        <f t="shared" si="3"/>
        <v>3807.2000000000003</v>
      </c>
      <c r="I19" s="22">
        <f t="shared" si="3"/>
        <v>9349.5999999999985</v>
      </c>
      <c r="K19" s="8"/>
    </row>
    <row r="20" spans="2:13" ht="22.5" x14ac:dyDescent="0.15">
      <c r="B20" s="9"/>
      <c r="C20" s="10" t="s">
        <v>22</v>
      </c>
      <c r="D20" s="11">
        <v>2946.6</v>
      </c>
      <c r="E20" s="11">
        <v>-150.80000000000001</v>
      </c>
      <c r="F20" s="11">
        <f>D20+E20</f>
        <v>2795.7999999999997</v>
      </c>
      <c r="G20" s="12">
        <v>888.7</v>
      </c>
      <c r="H20" s="12">
        <v>888.7</v>
      </c>
      <c r="I20" s="13">
        <f>F20-G20</f>
        <v>1907.0999999999997</v>
      </c>
    </row>
    <row r="21" spans="2:13" ht="14.25" customHeight="1" x14ac:dyDescent="0.15">
      <c r="B21" s="9"/>
      <c r="C21" s="10" t="s">
        <v>23</v>
      </c>
      <c r="D21" s="11">
        <v>432.7</v>
      </c>
      <c r="E21" s="11">
        <v>-14</v>
      </c>
      <c r="F21" s="11">
        <f t="shared" ref="F21:F28" si="4">D21+E21</f>
        <v>418.7</v>
      </c>
      <c r="G21" s="12">
        <v>44</v>
      </c>
      <c r="H21" s="12">
        <v>44</v>
      </c>
      <c r="I21" s="13">
        <f t="shared" ref="I21:I28" si="5">F21-G21</f>
        <v>374.7</v>
      </c>
    </row>
    <row r="22" spans="2:13" ht="14.25" customHeight="1" x14ac:dyDescent="0.15">
      <c r="B22" s="9"/>
      <c r="C22" s="10" t="s">
        <v>24</v>
      </c>
      <c r="D22" s="11">
        <v>0</v>
      </c>
      <c r="E22" s="11">
        <v>0</v>
      </c>
      <c r="F22" s="11">
        <f t="shared" si="4"/>
        <v>0</v>
      </c>
      <c r="G22" s="12">
        <v>0</v>
      </c>
      <c r="H22" s="12">
        <v>0</v>
      </c>
      <c r="I22" s="13">
        <f t="shared" si="5"/>
        <v>0</v>
      </c>
    </row>
    <row r="23" spans="2:13" ht="14.25" customHeight="1" x14ac:dyDescent="0.15">
      <c r="B23" s="9"/>
      <c r="C23" s="10" t="s">
        <v>25</v>
      </c>
      <c r="D23" s="11">
        <v>7222.7</v>
      </c>
      <c r="E23" s="11">
        <v>410.5</v>
      </c>
      <c r="F23" s="11">
        <f t="shared" si="4"/>
        <v>7633.2</v>
      </c>
      <c r="G23" s="12">
        <v>2504.9</v>
      </c>
      <c r="H23" s="12">
        <v>2504.9</v>
      </c>
      <c r="I23" s="13">
        <f t="shared" si="5"/>
        <v>5128.2999999999993</v>
      </c>
    </row>
    <row r="24" spans="2:13" ht="14.25" customHeight="1" x14ac:dyDescent="0.15">
      <c r="B24" s="9"/>
      <c r="C24" s="10" t="s">
        <v>26</v>
      </c>
      <c r="D24" s="11">
        <v>435.8</v>
      </c>
      <c r="E24" s="11">
        <v>21.5</v>
      </c>
      <c r="F24" s="11">
        <f t="shared" si="4"/>
        <v>457.3</v>
      </c>
      <c r="G24" s="12">
        <v>91.9</v>
      </c>
      <c r="H24" s="12">
        <v>91.9</v>
      </c>
      <c r="I24" s="13">
        <f t="shared" si="5"/>
        <v>365.4</v>
      </c>
    </row>
    <row r="25" spans="2:13" ht="14.25" customHeight="1" x14ac:dyDescent="0.15">
      <c r="B25" s="9"/>
      <c r="C25" s="10" t="s">
        <v>27</v>
      </c>
      <c r="D25" s="11">
        <v>342</v>
      </c>
      <c r="E25" s="11">
        <v>0</v>
      </c>
      <c r="F25" s="11">
        <f t="shared" si="4"/>
        <v>342</v>
      </c>
      <c r="G25" s="12">
        <v>73.599999999999994</v>
      </c>
      <c r="H25" s="12">
        <v>73.599999999999994</v>
      </c>
      <c r="I25" s="13">
        <f t="shared" si="5"/>
        <v>268.39999999999998</v>
      </c>
    </row>
    <row r="26" spans="2:13" ht="14.25" customHeight="1" x14ac:dyDescent="0.15">
      <c r="B26" s="9"/>
      <c r="C26" s="10" t="s">
        <v>28</v>
      </c>
      <c r="D26" s="11">
        <v>760.9</v>
      </c>
      <c r="E26" s="11">
        <v>-1.9</v>
      </c>
      <c r="F26" s="11">
        <f t="shared" si="4"/>
        <v>759</v>
      </c>
      <c r="G26" s="12">
        <v>171</v>
      </c>
      <c r="H26" s="12">
        <v>171</v>
      </c>
      <c r="I26" s="13">
        <f t="shared" si="5"/>
        <v>588</v>
      </c>
    </row>
    <row r="27" spans="2:13" ht="14.25" customHeight="1" x14ac:dyDescent="0.15">
      <c r="B27" s="9"/>
      <c r="C27" s="10" t="s">
        <v>29</v>
      </c>
      <c r="D27" s="11">
        <v>0</v>
      </c>
      <c r="E27" s="11">
        <v>0</v>
      </c>
      <c r="F27" s="11">
        <f t="shared" si="4"/>
        <v>0</v>
      </c>
      <c r="G27" s="12">
        <v>0</v>
      </c>
      <c r="H27" s="12">
        <v>0</v>
      </c>
      <c r="I27" s="13">
        <f t="shared" si="5"/>
        <v>0</v>
      </c>
    </row>
    <row r="28" spans="2:13" ht="14.25" customHeight="1" x14ac:dyDescent="0.15">
      <c r="B28" s="9"/>
      <c r="C28" s="10" t="s">
        <v>30</v>
      </c>
      <c r="D28" s="11">
        <v>1016.1</v>
      </c>
      <c r="E28" s="11">
        <v>-265.3</v>
      </c>
      <c r="F28" s="11">
        <f t="shared" si="4"/>
        <v>750.8</v>
      </c>
      <c r="G28" s="12">
        <v>33.1</v>
      </c>
      <c r="H28" s="12">
        <v>33.1</v>
      </c>
      <c r="I28" s="13">
        <f t="shared" si="5"/>
        <v>717.69999999999993</v>
      </c>
    </row>
    <row r="29" spans="2:13" ht="14.25" customHeight="1" x14ac:dyDescent="0.15">
      <c r="B29" s="33" t="s">
        <v>31</v>
      </c>
      <c r="C29" s="34"/>
      <c r="D29" s="21">
        <f t="shared" ref="D29:I29" si="6">SUM(D30:D38)</f>
        <v>14597.5</v>
      </c>
      <c r="E29" s="21">
        <f t="shared" si="6"/>
        <v>0</v>
      </c>
      <c r="F29" s="21">
        <f t="shared" si="6"/>
        <v>14597.500000000002</v>
      </c>
      <c r="G29" s="21">
        <f t="shared" si="6"/>
        <v>3686.3</v>
      </c>
      <c r="H29" s="21">
        <f t="shared" si="6"/>
        <v>3686.3</v>
      </c>
      <c r="I29" s="22">
        <f t="shared" si="6"/>
        <v>10911.2</v>
      </c>
      <c r="K29" s="8"/>
    </row>
    <row r="30" spans="2:13" ht="14.25" customHeight="1" x14ac:dyDescent="0.15">
      <c r="B30" s="9"/>
      <c r="C30" s="10" t="s">
        <v>32</v>
      </c>
      <c r="D30" s="11">
        <v>2316.1999999999998</v>
      </c>
      <c r="E30" s="12">
        <v>166.8</v>
      </c>
      <c r="F30" s="11">
        <f>D30+E30</f>
        <v>2483</v>
      </c>
      <c r="G30" s="12">
        <v>717.9</v>
      </c>
      <c r="H30" s="12">
        <v>717.9</v>
      </c>
      <c r="I30" s="13">
        <f t="shared" ref="I30:I38" si="7">F30-G30</f>
        <v>1765.1</v>
      </c>
    </row>
    <row r="31" spans="2:13" ht="14.25" customHeight="1" x14ac:dyDescent="0.15">
      <c r="B31" s="9"/>
      <c r="C31" s="10" t="s">
        <v>33</v>
      </c>
      <c r="D31" s="11">
        <v>22</v>
      </c>
      <c r="E31" s="12">
        <v>0</v>
      </c>
      <c r="F31" s="11">
        <f t="shared" ref="F31:F38" si="8">D31+E31</f>
        <v>22</v>
      </c>
      <c r="G31" s="12">
        <v>10</v>
      </c>
      <c r="H31" s="12">
        <v>10</v>
      </c>
      <c r="I31" s="13">
        <f t="shared" si="7"/>
        <v>12</v>
      </c>
    </row>
    <row r="32" spans="2:13" ht="14.25" customHeight="1" x14ac:dyDescent="0.15">
      <c r="B32" s="9"/>
      <c r="C32" s="10" t="s">
        <v>34</v>
      </c>
      <c r="D32" s="11">
        <v>5110.3</v>
      </c>
      <c r="E32" s="12">
        <v>129.30000000000001</v>
      </c>
      <c r="F32" s="11">
        <f t="shared" si="8"/>
        <v>5239.6000000000004</v>
      </c>
      <c r="G32" s="12">
        <v>1404.4</v>
      </c>
      <c r="H32" s="12">
        <v>1404.4</v>
      </c>
      <c r="I32" s="13">
        <f t="shared" si="7"/>
        <v>3835.2000000000003</v>
      </c>
    </row>
    <row r="33" spans="2:9" ht="14.25" customHeight="1" x14ac:dyDescent="0.15">
      <c r="B33" s="9"/>
      <c r="C33" s="10" t="s">
        <v>35</v>
      </c>
      <c r="D33" s="11">
        <v>536</v>
      </c>
      <c r="E33" s="12">
        <v>-82</v>
      </c>
      <c r="F33" s="11">
        <f t="shared" si="8"/>
        <v>454</v>
      </c>
      <c r="G33" s="12">
        <v>103.2</v>
      </c>
      <c r="H33" s="12">
        <v>103.2</v>
      </c>
      <c r="I33" s="13">
        <f t="shared" si="7"/>
        <v>350.8</v>
      </c>
    </row>
    <row r="34" spans="2:9" ht="14.25" customHeight="1" x14ac:dyDescent="0.15">
      <c r="B34" s="9"/>
      <c r="C34" s="10" t="s">
        <v>36</v>
      </c>
      <c r="D34" s="11">
        <v>4247.8</v>
      </c>
      <c r="E34" s="12">
        <v>-292</v>
      </c>
      <c r="F34" s="11">
        <f t="shared" si="8"/>
        <v>3955.8</v>
      </c>
      <c r="G34" s="12">
        <v>910.5</v>
      </c>
      <c r="H34" s="12">
        <v>910.5</v>
      </c>
      <c r="I34" s="13">
        <f t="shared" si="7"/>
        <v>3045.3</v>
      </c>
    </row>
    <row r="35" spans="2:9" ht="14.25" customHeight="1" x14ac:dyDescent="0.15">
      <c r="B35" s="9"/>
      <c r="C35" s="10" t="s">
        <v>37</v>
      </c>
      <c r="D35" s="11">
        <v>208.1</v>
      </c>
      <c r="E35" s="12">
        <v>0</v>
      </c>
      <c r="F35" s="11">
        <f t="shared" si="8"/>
        <v>208.1</v>
      </c>
      <c r="G35" s="12">
        <v>0.3</v>
      </c>
      <c r="H35" s="12">
        <v>0.3</v>
      </c>
      <c r="I35" s="13">
        <f>F35-G35</f>
        <v>207.79999999999998</v>
      </c>
    </row>
    <row r="36" spans="2:9" ht="14.25" customHeight="1" x14ac:dyDescent="0.15">
      <c r="B36" s="9"/>
      <c r="C36" s="10" t="s">
        <v>38</v>
      </c>
      <c r="D36" s="11">
        <v>134.80000000000001</v>
      </c>
      <c r="E36" s="12">
        <v>-19</v>
      </c>
      <c r="F36" s="11">
        <f t="shared" si="8"/>
        <v>115.80000000000001</v>
      </c>
      <c r="G36" s="12">
        <v>26</v>
      </c>
      <c r="H36" s="12">
        <v>26</v>
      </c>
      <c r="I36" s="13">
        <f t="shared" si="7"/>
        <v>89.800000000000011</v>
      </c>
    </row>
    <row r="37" spans="2:9" ht="14.25" customHeight="1" x14ac:dyDescent="0.15">
      <c r="B37" s="9"/>
      <c r="C37" s="10" t="s">
        <v>39</v>
      </c>
      <c r="D37" s="11">
        <v>309.60000000000002</v>
      </c>
      <c r="E37" s="12">
        <v>3.1</v>
      </c>
      <c r="F37" s="11">
        <f t="shared" si="8"/>
        <v>312.70000000000005</v>
      </c>
      <c r="G37" s="12">
        <v>18.100000000000001</v>
      </c>
      <c r="H37" s="12">
        <v>18.100000000000001</v>
      </c>
      <c r="I37" s="13">
        <f t="shared" si="7"/>
        <v>294.60000000000002</v>
      </c>
    </row>
    <row r="38" spans="2:9" ht="14.25" customHeight="1" x14ac:dyDescent="0.15">
      <c r="B38" s="9"/>
      <c r="C38" s="10" t="s">
        <v>40</v>
      </c>
      <c r="D38" s="11">
        <v>1712.7</v>
      </c>
      <c r="E38" s="12">
        <v>93.8</v>
      </c>
      <c r="F38" s="11">
        <f t="shared" si="8"/>
        <v>1806.5</v>
      </c>
      <c r="G38" s="12">
        <v>495.9</v>
      </c>
      <c r="H38" s="12">
        <v>495.9</v>
      </c>
      <c r="I38" s="13">
        <f t="shared" si="7"/>
        <v>1310.5999999999999</v>
      </c>
    </row>
    <row r="39" spans="2:9" ht="14.25" customHeight="1" x14ac:dyDescent="0.15">
      <c r="B39" s="33" t="s">
        <v>41</v>
      </c>
      <c r="C39" s="34"/>
      <c r="D39" s="21">
        <f t="shared" ref="D39:I39" si="9">SUM(D40:D48)</f>
        <v>687.5</v>
      </c>
      <c r="E39" s="21">
        <f t="shared" si="9"/>
        <v>0</v>
      </c>
      <c r="F39" s="21">
        <f t="shared" si="9"/>
        <v>687.5</v>
      </c>
      <c r="G39" s="21">
        <f t="shared" si="9"/>
        <v>44.7</v>
      </c>
      <c r="H39" s="21">
        <f t="shared" si="9"/>
        <v>44.7</v>
      </c>
      <c r="I39" s="22">
        <f t="shared" si="9"/>
        <v>642.79999999999995</v>
      </c>
    </row>
    <row r="40" spans="2:9" ht="14.25" customHeight="1" x14ac:dyDescent="0.15">
      <c r="B40" s="9"/>
      <c r="C40" s="10" t="s">
        <v>42</v>
      </c>
      <c r="D40" s="12">
        <v>0</v>
      </c>
      <c r="E40" s="12">
        <v>0</v>
      </c>
      <c r="F40" s="12">
        <f t="shared" ref="F40:F48" si="10">D40+E40</f>
        <v>0</v>
      </c>
      <c r="G40" s="12">
        <v>0</v>
      </c>
      <c r="H40" s="12">
        <v>0</v>
      </c>
      <c r="I40" s="13">
        <f t="shared" ref="I40:I48" si="11">F40-G40</f>
        <v>0</v>
      </c>
    </row>
    <row r="41" spans="2:9" ht="14.25" customHeight="1" x14ac:dyDescent="0.15">
      <c r="B41" s="9"/>
      <c r="C41" s="10" t="s">
        <v>43</v>
      </c>
      <c r="D41" s="12">
        <v>0</v>
      </c>
      <c r="E41" s="12">
        <v>0</v>
      </c>
      <c r="F41" s="12">
        <f t="shared" si="10"/>
        <v>0</v>
      </c>
      <c r="G41" s="12">
        <v>0</v>
      </c>
      <c r="H41" s="12">
        <v>0</v>
      </c>
      <c r="I41" s="13">
        <f t="shared" si="11"/>
        <v>0</v>
      </c>
    </row>
    <row r="42" spans="2:9" ht="14.25" customHeight="1" x14ac:dyDescent="0.15">
      <c r="B42" s="9"/>
      <c r="C42" s="10" t="s">
        <v>44</v>
      </c>
      <c r="D42" s="12">
        <v>0</v>
      </c>
      <c r="E42" s="12">
        <v>0</v>
      </c>
      <c r="F42" s="12">
        <f t="shared" si="10"/>
        <v>0</v>
      </c>
      <c r="G42" s="12">
        <v>0</v>
      </c>
      <c r="H42" s="12">
        <v>0</v>
      </c>
      <c r="I42" s="13">
        <f t="shared" si="11"/>
        <v>0</v>
      </c>
    </row>
    <row r="43" spans="2:9" ht="14.25" customHeight="1" x14ac:dyDescent="0.15">
      <c r="B43" s="9"/>
      <c r="C43" s="10" t="s">
        <v>45</v>
      </c>
      <c r="D43" s="12">
        <v>687.5</v>
      </c>
      <c r="E43" s="12">
        <v>0</v>
      </c>
      <c r="F43" s="12">
        <f t="shared" si="10"/>
        <v>687.5</v>
      </c>
      <c r="G43" s="12">
        <v>44.7</v>
      </c>
      <c r="H43" s="12">
        <v>44.7</v>
      </c>
      <c r="I43" s="13">
        <f t="shared" si="11"/>
        <v>642.79999999999995</v>
      </c>
    </row>
    <row r="44" spans="2:9" ht="14.25" customHeight="1" x14ac:dyDescent="0.15">
      <c r="B44" s="9"/>
      <c r="C44" s="10" t="s">
        <v>46</v>
      </c>
      <c r="D44" s="12">
        <v>0</v>
      </c>
      <c r="E44" s="12">
        <v>0</v>
      </c>
      <c r="F44" s="12">
        <f t="shared" si="10"/>
        <v>0</v>
      </c>
      <c r="G44" s="12">
        <v>0</v>
      </c>
      <c r="H44" s="12">
        <v>0</v>
      </c>
      <c r="I44" s="13">
        <f t="shared" si="11"/>
        <v>0</v>
      </c>
    </row>
    <row r="45" spans="2:9" ht="14.25" customHeight="1" x14ac:dyDescent="0.15">
      <c r="B45" s="9"/>
      <c r="C45" s="10" t="s">
        <v>47</v>
      </c>
      <c r="D45" s="12">
        <v>0</v>
      </c>
      <c r="E45" s="12">
        <v>0</v>
      </c>
      <c r="F45" s="12">
        <f t="shared" si="10"/>
        <v>0</v>
      </c>
      <c r="G45" s="12">
        <v>0</v>
      </c>
      <c r="H45" s="12">
        <v>0</v>
      </c>
      <c r="I45" s="13">
        <f t="shared" si="11"/>
        <v>0</v>
      </c>
    </row>
    <row r="46" spans="2:9" ht="14.25" customHeight="1" x14ac:dyDescent="0.15">
      <c r="B46" s="9"/>
      <c r="C46" s="10" t="s">
        <v>48</v>
      </c>
      <c r="D46" s="12">
        <v>0</v>
      </c>
      <c r="E46" s="12">
        <v>0</v>
      </c>
      <c r="F46" s="12">
        <f t="shared" si="10"/>
        <v>0</v>
      </c>
      <c r="G46" s="12">
        <v>0</v>
      </c>
      <c r="H46" s="12">
        <v>0</v>
      </c>
      <c r="I46" s="13">
        <f t="shared" si="11"/>
        <v>0</v>
      </c>
    </row>
    <row r="47" spans="2:9" ht="14.25" customHeight="1" x14ac:dyDescent="0.15">
      <c r="B47" s="9"/>
      <c r="C47" s="10" t="s">
        <v>49</v>
      </c>
      <c r="D47" s="12">
        <v>0</v>
      </c>
      <c r="E47" s="12">
        <v>0</v>
      </c>
      <c r="F47" s="12">
        <f t="shared" si="10"/>
        <v>0</v>
      </c>
      <c r="G47" s="12">
        <v>0</v>
      </c>
      <c r="H47" s="12">
        <v>0</v>
      </c>
      <c r="I47" s="13">
        <f t="shared" si="11"/>
        <v>0</v>
      </c>
    </row>
    <row r="48" spans="2:9" ht="14.25" customHeight="1" x14ac:dyDescent="0.15">
      <c r="B48" s="9"/>
      <c r="C48" s="10" t="s">
        <v>50</v>
      </c>
      <c r="D48" s="12">
        <v>0</v>
      </c>
      <c r="E48" s="12">
        <v>0</v>
      </c>
      <c r="F48" s="12">
        <f t="shared" si="10"/>
        <v>0</v>
      </c>
      <c r="G48" s="12">
        <v>0</v>
      </c>
      <c r="H48" s="12">
        <v>0</v>
      </c>
      <c r="I48" s="13">
        <f t="shared" si="11"/>
        <v>0</v>
      </c>
    </row>
    <row r="49" spans="2:15" ht="14.25" customHeight="1" x14ac:dyDescent="0.15">
      <c r="B49" s="33" t="s">
        <v>51</v>
      </c>
      <c r="C49" s="34"/>
      <c r="D49" s="21">
        <f t="shared" ref="D49:I49" si="12">SUM(D50:D58)</f>
        <v>13810.2</v>
      </c>
      <c r="E49" s="21">
        <f>SUM(E50:E58)</f>
        <v>0</v>
      </c>
      <c r="F49" s="21">
        <f t="shared" si="12"/>
        <v>13810.2</v>
      </c>
      <c r="G49" s="21">
        <f t="shared" si="12"/>
        <v>0</v>
      </c>
      <c r="H49" s="21">
        <f>SUM(H50:H58)</f>
        <v>0</v>
      </c>
      <c r="I49" s="22">
        <f t="shared" si="12"/>
        <v>13810.2</v>
      </c>
      <c r="K49" s="15"/>
      <c r="L49" s="23"/>
      <c r="N49" s="1">
        <f>+SUM(N50:N58)</f>
        <v>1096.1000000000001</v>
      </c>
    </row>
    <row r="50" spans="2:15" ht="14.25" customHeight="1" x14ac:dyDescent="0.15">
      <c r="B50" s="9"/>
      <c r="C50" s="10" t="s">
        <v>52</v>
      </c>
      <c r="D50" s="11">
        <v>7311.6</v>
      </c>
      <c r="E50" s="12">
        <v>0</v>
      </c>
      <c r="F50" s="11">
        <f t="shared" ref="F50:F58" si="13">D50+E50</f>
        <v>7311.6</v>
      </c>
      <c r="G50" s="12">
        <v>0</v>
      </c>
      <c r="H50" s="24">
        <v>0</v>
      </c>
      <c r="I50" s="13">
        <f t="shared" ref="I50:I58" si="14">F50-G50</f>
        <v>7311.6</v>
      </c>
      <c r="N50" s="1">
        <v>1009.2</v>
      </c>
      <c r="O50" s="23">
        <f t="shared" ref="O50:O58" si="15">+N50-H50</f>
        <v>1009.2</v>
      </c>
    </row>
    <row r="51" spans="2:15" ht="14.25" customHeight="1" x14ac:dyDescent="0.15">
      <c r="B51" s="9"/>
      <c r="C51" s="10" t="s">
        <v>53</v>
      </c>
      <c r="D51" s="11">
        <v>676.3</v>
      </c>
      <c r="E51" s="12">
        <v>0</v>
      </c>
      <c r="F51" s="11">
        <f t="shared" si="13"/>
        <v>676.3</v>
      </c>
      <c r="G51" s="12">
        <v>0</v>
      </c>
      <c r="H51" s="24">
        <v>0</v>
      </c>
      <c r="I51" s="13">
        <f t="shared" si="14"/>
        <v>676.3</v>
      </c>
      <c r="N51" s="1">
        <v>19.2</v>
      </c>
      <c r="O51" s="23">
        <f t="shared" si="15"/>
        <v>19.2</v>
      </c>
    </row>
    <row r="52" spans="2:15" ht="14.25" customHeight="1" x14ac:dyDescent="0.15">
      <c r="B52" s="9"/>
      <c r="C52" s="10" t="s">
        <v>54</v>
      </c>
      <c r="D52" s="11">
        <v>1267.7</v>
      </c>
      <c r="E52" s="12">
        <v>0</v>
      </c>
      <c r="F52" s="11">
        <f t="shared" si="13"/>
        <v>1267.7</v>
      </c>
      <c r="G52" s="12">
        <v>0</v>
      </c>
      <c r="H52" s="24">
        <v>0</v>
      </c>
      <c r="I52" s="13">
        <f t="shared" si="14"/>
        <v>1267.7</v>
      </c>
      <c r="K52" s="15"/>
      <c r="N52" s="1">
        <v>5.6</v>
      </c>
      <c r="O52" s="23">
        <f t="shared" si="15"/>
        <v>5.6</v>
      </c>
    </row>
    <row r="53" spans="2:15" ht="14.25" customHeight="1" x14ac:dyDescent="0.15">
      <c r="B53" s="9"/>
      <c r="C53" s="10" t="s">
        <v>55</v>
      </c>
      <c r="D53" s="11">
        <v>500</v>
      </c>
      <c r="E53" s="12">
        <v>0</v>
      </c>
      <c r="F53" s="11">
        <f>D53+E53</f>
        <v>500</v>
      </c>
      <c r="G53" s="12">
        <v>0</v>
      </c>
      <c r="H53" s="24">
        <v>0</v>
      </c>
      <c r="I53" s="13">
        <f t="shared" si="14"/>
        <v>500</v>
      </c>
      <c r="O53" s="23">
        <f t="shared" si="15"/>
        <v>0</v>
      </c>
    </row>
    <row r="54" spans="2:15" ht="14.25" customHeight="1" x14ac:dyDescent="0.15">
      <c r="B54" s="9"/>
      <c r="C54" s="10" t="s">
        <v>56</v>
      </c>
      <c r="D54" s="11">
        <v>0</v>
      </c>
      <c r="E54" s="12">
        <v>0</v>
      </c>
      <c r="F54" s="11">
        <f>D54+E54</f>
        <v>0</v>
      </c>
      <c r="G54" s="12">
        <v>0</v>
      </c>
      <c r="H54" s="24">
        <v>0</v>
      </c>
      <c r="I54" s="13">
        <f t="shared" si="14"/>
        <v>0</v>
      </c>
      <c r="O54" s="23">
        <f t="shared" si="15"/>
        <v>0</v>
      </c>
    </row>
    <row r="55" spans="2:15" ht="14.25" customHeight="1" x14ac:dyDescent="0.15">
      <c r="B55" s="9"/>
      <c r="C55" s="10" t="s">
        <v>57</v>
      </c>
      <c r="D55" s="11">
        <v>4014.8</v>
      </c>
      <c r="E55" s="12">
        <v>0</v>
      </c>
      <c r="F55" s="11">
        <f t="shared" si="13"/>
        <v>4014.8</v>
      </c>
      <c r="G55" s="12">
        <v>0</v>
      </c>
      <c r="H55" s="24">
        <v>0</v>
      </c>
      <c r="I55" s="13">
        <f t="shared" si="14"/>
        <v>4014.8</v>
      </c>
      <c r="N55" s="1">
        <v>55.2</v>
      </c>
      <c r="O55" s="23">
        <f t="shared" si="15"/>
        <v>55.2</v>
      </c>
    </row>
    <row r="56" spans="2:15" ht="14.25" customHeight="1" x14ac:dyDescent="0.15">
      <c r="B56" s="9"/>
      <c r="C56" s="10" t="s">
        <v>58</v>
      </c>
      <c r="D56" s="11">
        <v>0</v>
      </c>
      <c r="E56" s="12">
        <v>0</v>
      </c>
      <c r="F56" s="11">
        <f t="shared" si="13"/>
        <v>0</v>
      </c>
      <c r="G56" s="12">
        <v>0</v>
      </c>
      <c r="H56" s="24">
        <v>0</v>
      </c>
      <c r="I56" s="13">
        <f t="shared" si="14"/>
        <v>0</v>
      </c>
      <c r="O56" s="23">
        <f t="shared" si="15"/>
        <v>0</v>
      </c>
    </row>
    <row r="57" spans="2:15" ht="14.25" customHeight="1" x14ac:dyDescent="0.15">
      <c r="B57" s="9"/>
      <c r="C57" s="10" t="s">
        <v>59</v>
      </c>
      <c r="D57" s="11">
        <v>0</v>
      </c>
      <c r="E57" s="12">
        <v>0</v>
      </c>
      <c r="F57" s="11">
        <f t="shared" si="13"/>
        <v>0</v>
      </c>
      <c r="G57" s="12">
        <v>0</v>
      </c>
      <c r="H57" s="24">
        <v>0</v>
      </c>
      <c r="I57" s="13">
        <f t="shared" si="14"/>
        <v>0</v>
      </c>
      <c r="O57" s="23">
        <f t="shared" si="15"/>
        <v>0</v>
      </c>
    </row>
    <row r="58" spans="2:15" ht="14.25" customHeight="1" x14ac:dyDescent="0.15">
      <c r="B58" s="9"/>
      <c r="C58" s="10" t="s">
        <v>60</v>
      </c>
      <c r="D58" s="11">
        <v>39.799999999999997</v>
      </c>
      <c r="E58" s="12">
        <v>0</v>
      </c>
      <c r="F58" s="11">
        <f t="shared" si="13"/>
        <v>39.799999999999997</v>
      </c>
      <c r="G58" s="12">
        <v>0</v>
      </c>
      <c r="H58" s="24">
        <v>0</v>
      </c>
      <c r="I58" s="13">
        <f t="shared" si="14"/>
        <v>39.799999999999997</v>
      </c>
      <c r="N58" s="1">
        <v>6.9</v>
      </c>
      <c r="O58" s="23">
        <f t="shared" si="15"/>
        <v>6.9</v>
      </c>
    </row>
    <row r="59" spans="2:15" ht="14.25" customHeight="1" x14ac:dyDescent="0.15">
      <c r="B59" s="33" t="s">
        <v>61</v>
      </c>
      <c r="C59" s="34"/>
      <c r="D59" s="21">
        <f t="shared" ref="D59:I59" si="16">SUM(D60:D62)</f>
        <v>0</v>
      </c>
      <c r="E59" s="21">
        <f t="shared" si="16"/>
        <v>0</v>
      </c>
      <c r="F59" s="21">
        <f t="shared" si="16"/>
        <v>0</v>
      </c>
      <c r="G59" s="21">
        <f t="shared" si="16"/>
        <v>0</v>
      </c>
      <c r="H59" s="21">
        <f>SUM(H60:H62)</f>
        <v>0</v>
      </c>
      <c r="I59" s="22">
        <f t="shared" si="16"/>
        <v>0</v>
      </c>
    </row>
    <row r="60" spans="2:15" ht="14.25" customHeight="1" x14ac:dyDescent="0.15">
      <c r="B60" s="9"/>
      <c r="C60" s="10" t="s">
        <v>62</v>
      </c>
      <c r="D60" s="12">
        <v>0</v>
      </c>
      <c r="E60" s="12">
        <v>0</v>
      </c>
      <c r="F60" s="12">
        <f>D60+E60</f>
        <v>0</v>
      </c>
      <c r="G60" s="12">
        <v>0</v>
      </c>
      <c r="H60" s="21">
        <v>0</v>
      </c>
      <c r="I60" s="13">
        <f>F60-G60</f>
        <v>0</v>
      </c>
    </row>
    <row r="61" spans="2:15" ht="14.25" customHeight="1" x14ac:dyDescent="0.15">
      <c r="B61" s="9"/>
      <c r="C61" s="10" t="s">
        <v>63</v>
      </c>
      <c r="D61" s="12">
        <v>0</v>
      </c>
      <c r="E61" s="12">
        <v>0</v>
      </c>
      <c r="F61" s="12">
        <f>D61+E61</f>
        <v>0</v>
      </c>
      <c r="G61" s="12">
        <v>0</v>
      </c>
      <c r="H61" s="21">
        <v>0</v>
      </c>
      <c r="I61" s="13">
        <f>F61-G61</f>
        <v>0</v>
      </c>
    </row>
    <row r="62" spans="2:15" ht="14.25" customHeight="1" x14ac:dyDescent="0.15">
      <c r="B62" s="9"/>
      <c r="C62" s="10" t="s">
        <v>64</v>
      </c>
      <c r="D62" s="12">
        <v>0</v>
      </c>
      <c r="E62" s="12">
        <v>0</v>
      </c>
      <c r="F62" s="12">
        <f>D62+E62</f>
        <v>0</v>
      </c>
      <c r="G62" s="12">
        <v>0</v>
      </c>
      <c r="H62" s="21">
        <v>0</v>
      </c>
      <c r="I62" s="13">
        <f>F62-G62</f>
        <v>0</v>
      </c>
    </row>
    <row r="63" spans="2:15" ht="14.25" customHeight="1" x14ac:dyDescent="0.15">
      <c r="B63" s="33" t="s">
        <v>65</v>
      </c>
      <c r="C63" s="34"/>
      <c r="D63" s="21">
        <f t="shared" ref="D63:I63" si="17">SUM(D64:D70)</f>
        <v>0</v>
      </c>
      <c r="E63" s="21">
        <f t="shared" si="17"/>
        <v>0</v>
      </c>
      <c r="F63" s="21">
        <f t="shared" si="17"/>
        <v>0</v>
      </c>
      <c r="G63" s="21">
        <f t="shared" si="17"/>
        <v>0</v>
      </c>
      <c r="H63" s="21">
        <f>SUM(H64:H70)</f>
        <v>0</v>
      </c>
      <c r="I63" s="22">
        <f t="shared" si="17"/>
        <v>0</v>
      </c>
    </row>
    <row r="64" spans="2:15" ht="14.25" customHeight="1" x14ac:dyDescent="0.15">
      <c r="B64" s="9"/>
      <c r="C64" s="10" t="s">
        <v>66</v>
      </c>
      <c r="D64" s="12">
        <v>0</v>
      </c>
      <c r="E64" s="12">
        <v>0</v>
      </c>
      <c r="F64" s="12">
        <f t="shared" ref="F64:F70" si="18">D64+E64</f>
        <v>0</v>
      </c>
      <c r="G64" s="12">
        <v>0</v>
      </c>
      <c r="H64" s="12">
        <v>0</v>
      </c>
      <c r="I64" s="13">
        <f t="shared" ref="I64:I70" si="19">F64-G64</f>
        <v>0</v>
      </c>
    </row>
    <row r="65" spans="2:11" ht="14.25" customHeight="1" x14ac:dyDescent="0.15">
      <c r="B65" s="9"/>
      <c r="C65" s="10" t="s">
        <v>67</v>
      </c>
      <c r="D65" s="12">
        <v>0</v>
      </c>
      <c r="E65" s="12">
        <v>0</v>
      </c>
      <c r="F65" s="12">
        <f t="shared" si="18"/>
        <v>0</v>
      </c>
      <c r="G65" s="12">
        <v>0</v>
      </c>
      <c r="H65" s="12">
        <v>0</v>
      </c>
      <c r="I65" s="13">
        <f t="shared" si="19"/>
        <v>0</v>
      </c>
      <c r="K65" s="25"/>
    </row>
    <row r="66" spans="2:11" ht="14.25" customHeight="1" x14ac:dyDescent="0.15">
      <c r="B66" s="9"/>
      <c r="C66" s="10" t="s">
        <v>68</v>
      </c>
      <c r="D66" s="12">
        <v>0</v>
      </c>
      <c r="E66" s="12">
        <v>0</v>
      </c>
      <c r="F66" s="12">
        <f t="shared" si="18"/>
        <v>0</v>
      </c>
      <c r="G66" s="12">
        <v>0</v>
      </c>
      <c r="H66" s="12">
        <v>0</v>
      </c>
      <c r="I66" s="13">
        <f t="shared" si="19"/>
        <v>0</v>
      </c>
    </row>
    <row r="67" spans="2:11" ht="14.25" customHeight="1" x14ac:dyDescent="0.15">
      <c r="B67" s="9"/>
      <c r="C67" s="10" t="s">
        <v>69</v>
      </c>
      <c r="D67" s="12">
        <v>0</v>
      </c>
      <c r="E67" s="12">
        <v>0</v>
      </c>
      <c r="F67" s="12">
        <f t="shared" si="18"/>
        <v>0</v>
      </c>
      <c r="G67" s="12">
        <v>0</v>
      </c>
      <c r="H67" s="12">
        <v>0</v>
      </c>
      <c r="I67" s="13">
        <f t="shared" si="19"/>
        <v>0</v>
      </c>
    </row>
    <row r="68" spans="2:11" ht="14.25" customHeight="1" x14ac:dyDescent="0.15">
      <c r="B68" s="9"/>
      <c r="C68" s="10" t="s">
        <v>70</v>
      </c>
      <c r="D68" s="12">
        <v>0</v>
      </c>
      <c r="E68" s="12">
        <v>0</v>
      </c>
      <c r="F68" s="12">
        <f t="shared" si="18"/>
        <v>0</v>
      </c>
      <c r="G68" s="12">
        <v>0</v>
      </c>
      <c r="H68" s="12">
        <v>0</v>
      </c>
      <c r="I68" s="13">
        <f t="shared" si="19"/>
        <v>0</v>
      </c>
    </row>
    <row r="69" spans="2:11" ht="14.25" customHeight="1" x14ac:dyDescent="0.15">
      <c r="B69" s="9"/>
      <c r="C69" s="10" t="s">
        <v>71</v>
      </c>
      <c r="D69" s="12">
        <v>0</v>
      </c>
      <c r="E69" s="12">
        <v>0</v>
      </c>
      <c r="F69" s="12">
        <f t="shared" si="18"/>
        <v>0</v>
      </c>
      <c r="G69" s="12">
        <v>0</v>
      </c>
      <c r="H69" s="12">
        <v>0</v>
      </c>
      <c r="I69" s="13">
        <f t="shared" si="19"/>
        <v>0</v>
      </c>
    </row>
    <row r="70" spans="2:11" ht="14.25" customHeight="1" x14ac:dyDescent="0.15">
      <c r="B70" s="9"/>
      <c r="C70" s="10" t="s">
        <v>72</v>
      </c>
      <c r="D70" s="12">
        <v>0</v>
      </c>
      <c r="E70" s="12">
        <v>0</v>
      </c>
      <c r="F70" s="12">
        <f t="shared" si="18"/>
        <v>0</v>
      </c>
      <c r="G70" s="12">
        <v>0</v>
      </c>
      <c r="H70" s="12">
        <v>0</v>
      </c>
      <c r="I70" s="13">
        <f t="shared" si="19"/>
        <v>0</v>
      </c>
    </row>
    <row r="71" spans="2:11" ht="14.25" customHeight="1" x14ac:dyDescent="0.15">
      <c r="B71" s="33" t="s">
        <v>73</v>
      </c>
      <c r="C71" s="34"/>
      <c r="D71" s="21">
        <f t="shared" ref="D71:I71" si="20">SUM(D72:D74)</f>
        <v>0</v>
      </c>
      <c r="E71" s="21">
        <f t="shared" si="20"/>
        <v>0</v>
      </c>
      <c r="F71" s="21">
        <f t="shared" si="20"/>
        <v>0</v>
      </c>
      <c r="G71" s="21">
        <f t="shared" si="20"/>
        <v>0</v>
      </c>
      <c r="H71" s="21">
        <f>SUM(H72:H74)</f>
        <v>0</v>
      </c>
      <c r="I71" s="22">
        <f t="shared" si="20"/>
        <v>0</v>
      </c>
    </row>
    <row r="72" spans="2:11" ht="14.25" customHeight="1" x14ac:dyDescent="0.15">
      <c r="B72" s="9"/>
      <c r="C72" s="10" t="s">
        <v>74</v>
      </c>
      <c r="D72" s="12">
        <v>0</v>
      </c>
      <c r="E72" s="12">
        <v>0</v>
      </c>
      <c r="F72" s="12">
        <f>D72+E72</f>
        <v>0</v>
      </c>
      <c r="G72" s="12">
        <v>0</v>
      </c>
      <c r="H72" s="12">
        <v>0</v>
      </c>
      <c r="I72" s="13">
        <f>F72-G72</f>
        <v>0</v>
      </c>
    </row>
    <row r="73" spans="2:11" ht="14.25" customHeight="1" x14ac:dyDescent="0.15">
      <c r="B73" s="9"/>
      <c r="C73" s="10" t="s">
        <v>75</v>
      </c>
      <c r="D73" s="12">
        <v>0</v>
      </c>
      <c r="E73" s="12">
        <v>0</v>
      </c>
      <c r="F73" s="12">
        <f>D73+E73</f>
        <v>0</v>
      </c>
      <c r="G73" s="12">
        <v>0</v>
      </c>
      <c r="H73" s="12">
        <v>0</v>
      </c>
      <c r="I73" s="13">
        <f>F73-G73</f>
        <v>0</v>
      </c>
    </row>
    <row r="74" spans="2:11" ht="14.25" customHeight="1" x14ac:dyDescent="0.15">
      <c r="B74" s="9"/>
      <c r="C74" s="10" t="s">
        <v>76</v>
      </c>
      <c r="D74" s="12">
        <v>0</v>
      </c>
      <c r="E74" s="12">
        <v>0</v>
      </c>
      <c r="F74" s="12">
        <f>D74+E74</f>
        <v>0</v>
      </c>
      <c r="G74" s="12">
        <v>0</v>
      </c>
      <c r="H74" s="12">
        <v>0</v>
      </c>
      <c r="I74" s="13">
        <f>F74-G74</f>
        <v>0</v>
      </c>
    </row>
    <row r="75" spans="2:11" ht="14.25" customHeight="1" x14ac:dyDescent="0.15">
      <c r="B75" s="33" t="s">
        <v>77</v>
      </c>
      <c r="C75" s="34"/>
      <c r="D75" s="21">
        <f t="shared" ref="D75:I75" si="21">SUM(D76:D82)</f>
        <v>0</v>
      </c>
      <c r="E75" s="21">
        <f t="shared" si="21"/>
        <v>0</v>
      </c>
      <c r="F75" s="21">
        <f t="shared" si="21"/>
        <v>0</v>
      </c>
      <c r="G75" s="21">
        <f t="shared" si="21"/>
        <v>0</v>
      </c>
      <c r="H75" s="21">
        <f>SUM(H76:H82)</f>
        <v>0</v>
      </c>
      <c r="I75" s="22">
        <f t="shared" si="21"/>
        <v>0</v>
      </c>
    </row>
    <row r="76" spans="2:11" ht="14.25" customHeight="1" x14ac:dyDescent="0.15">
      <c r="B76" s="9"/>
      <c r="C76" s="10" t="s">
        <v>78</v>
      </c>
      <c r="D76" s="12">
        <v>0</v>
      </c>
      <c r="E76" s="12">
        <v>0</v>
      </c>
      <c r="F76" s="12">
        <f t="shared" ref="F76:F82" si="22">D76+E76</f>
        <v>0</v>
      </c>
      <c r="G76" s="12">
        <v>0</v>
      </c>
      <c r="H76" s="12">
        <v>0</v>
      </c>
      <c r="I76" s="13">
        <f t="shared" ref="I76:I82" si="23">F76-G76</f>
        <v>0</v>
      </c>
    </row>
    <row r="77" spans="2:11" ht="14.25" customHeight="1" x14ac:dyDescent="0.15">
      <c r="B77" s="9"/>
      <c r="C77" s="10" t="s">
        <v>79</v>
      </c>
      <c r="D77" s="12">
        <v>0</v>
      </c>
      <c r="E77" s="12">
        <v>0</v>
      </c>
      <c r="F77" s="12">
        <f t="shared" si="22"/>
        <v>0</v>
      </c>
      <c r="G77" s="12">
        <v>0</v>
      </c>
      <c r="H77" s="12">
        <v>0</v>
      </c>
      <c r="I77" s="13">
        <f t="shared" si="23"/>
        <v>0</v>
      </c>
    </row>
    <row r="78" spans="2:11" ht="14.25" customHeight="1" x14ac:dyDescent="0.15">
      <c r="B78" s="9"/>
      <c r="C78" s="10" t="s">
        <v>80</v>
      </c>
      <c r="D78" s="12">
        <v>0</v>
      </c>
      <c r="E78" s="12">
        <v>0</v>
      </c>
      <c r="F78" s="12">
        <f t="shared" si="22"/>
        <v>0</v>
      </c>
      <c r="G78" s="12">
        <v>0</v>
      </c>
      <c r="H78" s="12">
        <v>0</v>
      </c>
      <c r="I78" s="13">
        <f t="shared" si="23"/>
        <v>0</v>
      </c>
    </row>
    <row r="79" spans="2:11" ht="14.25" customHeight="1" x14ac:dyDescent="0.15">
      <c r="B79" s="9"/>
      <c r="C79" s="10" t="s">
        <v>81</v>
      </c>
      <c r="D79" s="12">
        <v>0</v>
      </c>
      <c r="E79" s="12">
        <v>0</v>
      </c>
      <c r="F79" s="12">
        <f t="shared" si="22"/>
        <v>0</v>
      </c>
      <c r="G79" s="12">
        <v>0</v>
      </c>
      <c r="H79" s="12">
        <v>0</v>
      </c>
      <c r="I79" s="13">
        <f>F79-G79</f>
        <v>0</v>
      </c>
    </row>
    <row r="80" spans="2:11" ht="14.25" customHeight="1" x14ac:dyDescent="0.15">
      <c r="B80" s="9"/>
      <c r="C80" s="10" t="s">
        <v>82</v>
      </c>
      <c r="D80" s="12">
        <v>0</v>
      </c>
      <c r="E80" s="12">
        <v>0</v>
      </c>
      <c r="F80" s="12">
        <f t="shared" si="22"/>
        <v>0</v>
      </c>
      <c r="G80" s="12">
        <v>0</v>
      </c>
      <c r="H80" s="12">
        <v>0</v>
      </c>
      <c r="I80" s="13">
        <f t="shared" si="23"/>
        <v>0</v>
      </c>
    </row>
    <row r="81" spans="2:13" ht="14.25" customHeight="1" x14ac:dyDescent="0.15">
      <c r="B81" s="9"/>
      <c r="C81" s="10" t="s">
        <v>83</v>
      </c>
      <c r="D81" s="12">
        <v>0</v>
      </c>
      <c r="E81" s="12">
        <v>0</v>
      </c>
      <c r="F81" s="12">
        <f t="shared" si="22"/>
        <v>0</v>
      </c>
      <c r="G81" s="12">
        <v>0</v>
      </c>
      <c r="H81" s="12">
        <v>0</v>
      </c>
      <c r="I81" s="13">
        <f t="shared" si="23"/>
        <v>0</v>
      </c>
    </row>
    <row r="82" spans="2:13" ht="14.25" customHeight="1" thickBot="1" x14ac:dyDescent="0.25">
      <c r="B82" s="9"/>
      <c r="C82" s="10" t="s">
        <v>84</v>
      </c>
      <c r="D82" s="12">
        <v>0</v>
      </c>
      <c r="E82" s="12">
        <v>0</v>
      </c>
      <c r="F82" s="12">
        <f t="shared" si="22"/>
        <v>0</v>
      </c>
      <c r="G82" s="12">
        <v>0</v>
      </c>
      <c r="H82" s="12">
        <v>0</v>
      </c>
      <c r="I82" s="13">
        <f t="shared" si="23"/>
        <v>0</v>
      </c>
      <c r="K82" s="26"/>
      <c r="M82" s="23"/>
    </row>
    <row r="83" spans="2:13" ht="14.25" customHeight="1" thickBot="1" x14ac:dyDescent="0.25">
      <c r="B83" s="27"/>
      <c r="C83" s="28" t="s">
        <v>85</v>
      </c>
      <c r="D83" s="29">
        <f t="shared" ref="D83:I83" si="24">D11+D19+D29+D39+D49+D59+D63+D71+D75</f>
        <v>113965.59999999999</v>
      </c>
      <c r="E83" s="29">
        <f t="shared" si="24"/>
        <v>-1.4210854715202004E-14</v>
      </c>
      <c r="F83" s="29">
        <f>F11+F19+F29+F39+F49+F59+F63+F71+F75</f>
        <v>113965.59999999999</v>
      </c>
      <c r="G83" s="29">
        <f>G11+G19+G29+G39+G49+G59+G63+G71+G75</f>
        <v>24787.600000000002</v>
      </c>
      <c r="H83" s="29">
        <f>H11+H19+H29+H39+H49+H59+H63+H71+H75</f>
        <v>24787.600000000002</v>
      </c>
      <c r="I83" s="29">
        <f t="shared" si="24"/>
        <v>89177.999999999985</v>
      </c>
      <c r="K83" s="30"/>
    </row>
    <row r="84" spans="2:13" ht="6.75" customHeight="1" x14ac:dyDescent="0.15"/>
    <row r="85" spans="2:13" x14ac:dyDescent="0.15">
      <c r="E85" s="15"/>
      <c r="H85" s="15"/>
      <c r="L85" s="23"/>
    </row>
    <row r="86" spans="2:13" x14ac:dyDescent="0.15">
      <c r="D86" s="23"/>
      <c r="E86" s="23"/>
      <c r="H86" s="31"/>
      <c r="K86" s="23"/>
    </row>
    <row r="87" spans="2:13" x14ac:dyDescent="0.15">
      <c r="H87" s="23"/>
    </row>
    <row r="89" spans="2:13" x14ac:dyDescent="0.15">
      <c r="E89" s="32"/>
    </row>
    <row r="90" spans="2:13" x14ac:dyDescent="0.15">
      <c r="E90" s="32"/>
    </row>
    <row r="91" spans="2:13" x14ac:dyDescent="0.15">
      <c r="E91" s="32"/>
    </row>
    <row r="92" spans="2:13" x14ac:dyDescent="0.15">
      <c r="E92" s="32"/>
      <c r="F92" s="32"/>
    </row>
    <row r="93" spans="2:13" x14ac:dyDescent="0.15">
      <c r="E93" s="32"/>
      <c r="F93" s="32"/>
    </row>
    <row r="94" spans="2:13" x14ac:dyDescent="0.15">
      <c r="E94" s="32"/>
      <c r="F94" s="32"/>
    </row>
    <row r="95" spans="2:13" x14ac:dyDescent="0.15">
      <c r="E95" s="32"/>
      <c r="F95" s="32"/>
    </row>
    <row r="96" spans="2:13" x14ac:dyDescent="0.15">
      <c r="F96" s="32"/>
    </row>
  </sheetData>
  <mergeCells count="17">
    <mergeCell ref="B8:C10"/>
    <mergeCell ref="D8:H8"/>
    <mergeCell ref="I8:I9"/>
    <mergeCell ref="B2:I2"/>
    <mergeCell ref="B3:I3"/>
    <mergeCell ref="B4:I4"/>
    <mergeCell ref="B5:I5"/>
    <mergeCell ref="B6:I6"/>
    <mergeCell ref="B63:C63"/>
    <mergeCell ref="B71:C71"/>
    <mergeCell ref="B75:C75"/>
    <mergeCell ref="B11:C11"/>
    <mergeCell ref="B19:C19"/>
    <mergeCell ref="B29:C29"/>
    <mergeCell ref="B39:C39"/>
    <mergeCell ref="B49:C49"/>
    <mergeCell ref="B59:C59"/>
  </mergeCells>
  <printOptions horizontalCentered="1"/>
  <pageMargins left="0.70866141732283472" right="0.70866141732283472" top="0.74803149606299213" bottom="0.74803149606299213" header="0.31496062992125984" footer="0.31496062992125984"/>
  <pageSetup scale="54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EGR OBJ GTO</vt:lpstr>
      <vt:lpstr>'EGR OBJ GTO'!Área_de_impresión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Hewlett-Packard Company</cp:lastModifiedBy>
  <cp:lastPrinted>2020-09-07T18:56:53Z</cp:lastPrinted>
  <dcterms:created xsi:type="dcterms:W3CDTF">2019-10-23T17:11:57Z</dcterms:created>
  <dcterms:modified xsi:type="dcterms:W3CDTF">2020-09-07T18:56:56Z</dcterms:modified>
</cp:coreProperties>
</file>